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65A4258E-501C-41FB-B001-8551CA79BD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<sst xmlns="http://schemas.openxmlformats.org/spreadsheetml/2006/main" count="33" uniqueCount="33">
  <si>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</si>
  <si>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</si>
  <si>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</si>
  <si>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</si>
  <si>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</si>
  <si>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</si>
  <si>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</si>
  <si>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</si>
  <si>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</si>
  <si>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</si>
  <si>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</si>
  <si>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</si>
  <si>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</si>
  <si>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</si>
  <si>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</si>
  <si>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</si>
  <si>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</si>
  <si>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</si>
  <si>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</si>
  <si>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</si>
  <si>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</si>
  <si>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</si>
  <si>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</si>
  <si>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</si>
  <si>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</si>
  <si>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</si>
  <si>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</si>
  <si>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</si>
  <si>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</si>
  <si>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</si>
  <si>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</si>
  <si>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Wellness Fee</t>
  </si>
  <si>
    <t>Resident Online Graduate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</si>
</sst>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  <xf numFmtId="4" fontId="9" fillId="0" borderId="0" xfId="2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7" fontId="3" fillId="0" borderId="6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19" sqref="M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0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471</v>
      </c>
      <c r="C8" s="17">
        <f t="shared" ref="C8:C17" si="0">SUM(B8*2)</f>
        <v>942</v>
      </c>
      <c r="D8" s="17">
        <f t="shared" ref="D8:D17" si="1">SUM(B8*3)</f>
        <v>1413</v>
      </c>
      <c r="E8" s="17">
        <f t="shared" ref="E8:E17" si="2">SUM(B8*4)</f>
        <v>1884</v>
      </c>
      <c r="F8" s="17">
        <f t="shared" ref="F8:F17" si="3">SUM(B8*5)</f>
        <v>2355</v>
      </c>
      <c r="G8" s="17">
        <f t="shared" ref="G8:G17" si="4">SUM(B8*6)</f>
        <v>2826</v>
      </c>
      <c r="H8" s="17">
        <f t="shared" ref="H8:H17" si="5">SUM(B8*7)</f>
        <v>3297</v>
      </c>
      <c r="I8" s="17">
        <f t="shared" ref="I8:I17" si="6">SUM(B8*8)</f>
        <v>3768</v>
      </c>
      <c r="J8" s="17">
        <f t="shared" ref="J8:J15" si="7">SUM(B8*9)</f>
        <v>4239</v>
      </c>
      <c r="K8" s="17">
        <f t="shared" ref="K8:K15" si="8">SUM(B8*10)</f>
        <v>4710</v>
      </c>
      <c r="L8" s="17">
        <f t="shared" ref="L8:L15" si="9">SUM(B8*11)</f>
        <v>5181</v>
      </c>
      <c r="M8" s="17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28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6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7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6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6" t="s">
        <v>27</v>
      </c>
      <c r="B12" s="19">
        <v>2.08</v>
      </c>
      <c r="C12" s="19">
        <f>SUM($B$12*2)</f>
        <v>4.16</v>
      </c>
      <c r="D12" s="19">
        <f>SUM($B$12*3)</f>
        <v>6.24</v>
      </c>
      <c r="E12" s="19">
        <f>SUM($B$12*4)</f>
        <v>8.32</v>
      </c>
      <c r="F12" s="19">
        <f>SUM($B$12*5)</f>
        <v>10.4</v>
      </c>
      <c r="G12" s="19">
        <f>SUM($B$12*6)</f>
        <v>12.48</v>
      </c>
      <c r="H12" s="19">
        <f>SUM($B$12*7)</f>
        <v>14.56</v>
      </c>
      <c r="I12" s="19">
        <f>SUM($B$12*8)</f>
        <v>16.64</v>
      </c>
      <c r="J12" s="19">
        <v>25</v>
      </c>
      <c r="K12" s="19">
        <v>25</v>
      </c>
      <c r="L12" s="19">
        <v>25</v>
      </c>
      <c r="M12" s="19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6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6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6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7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6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6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438.92</v>
      </c>
      <c r="K17" s="17">
        <v>438.92</v>
      </c>
      <c r="L17" s="17">
        <v>438.92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6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6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2" t="s">
        <v>31</v>
      </c>
      <c r="B20" s="13">
        <v>0</v>
      </c>
      <c r="C20" s="13">
        <f>B20*2</f>
        <v>0</v>
      </c>
      <c r="D20" s="13">
        <f>B20*3</f>
        <v>0</v>
      </c>
      <c r="E20" s="13">
        <f>B20*4</f>
        <v>0</v>
      </c>
      <c r="F20" s="13">
        <f>B20*5</f>
        <v>0</v>
      </c>
      <c r="G20" s="13">
        <f>B20*6</f>
        <v>0</v>
      </c>
      <c r="H20" s="13">
        <f>B20*7</f>
        <v>0</v>
      </c>
      <c r="I20" s="13">
        <f>B20*8</f>
        <v>0</v>
      </c>
      <c r="J20" s="13">
        <v>0</v>
      </c>
      <c r="K20" s="13">
        <v>0</v>
      </c>
      <c r="L20" s="13">
        <v>0</v>
      </c>
      <c r="M20" s="20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4" t="s">
        <v>8</v>
      </c>
      <c r="B21" s="15">
        <f>SUM(B8:B20)</f>
        <v>637.16</v>
      </c>
      <c r="C21" s="15">
        <f t="shared" ref="C21:M21" si="11">SUM(C8:C20)</f>
        <v>1184.32</v>
      </c>
      <c r="D21" s="15">
        <f t="shared" si="11"/>
        <v>1731.48</v>
      </c>
      <c r="E21" s="15">
        <f t="shared" si="11"/>
        <v>2278.64</v>
      </c>
      <c r="F21" s="15">
        <f t="shared" si="11"/>
        <v>2825.8</v>
      </c>
      <c r="G21" s="15">
        <f t="shared" si="11"/>
        <v>3372.96</v>
      </c>
      <c r="H21" s="15">
        <f t="shared" si="11"/>
        <v>3920.12</v>
      </c>
      <c r="I21" s="15">
        <f t="shared" si="11"/>
        <v>4467.28</v>
      </c>
      <c r="J21" s="15">
        <f t="shared" si="11"/>
        <v>5242.92</v>
      </c>
      <c r="K21" s="15">
        <f t="shared" si="11"/>
        <v>5713.92</v>
      </c>
      <c r="L21" s="15">
        <f t="shared" si="11"/>
        <v>6184.92</v>
      </c>
      <c r="M21" s="15">
        <f t="shared" si="11"/>
        <v>6658.92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ynFfIekeJLu20flvqsWlHpELTF+V8rqjHJOj7q1JW4TK8tzsysAYDR2NZsByP1trkfQ/f+uQLz4RC8f3N9WUqQ==" saltValue="LCyLWlpMKrh2Wzdg7rTJ4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Laura Stevens</cp:lastModifiedBy>
  <cp:lastPrinted>2019-05-21T14:58:12Z</cp:lastPrinted>
  <dcterms:created xsi:type="dcterms:W3CDTF">2016-06-06T21:02:30Z</dcterms:created>
  <dcterms:modified xsi:type="dcterms:W3CDTF">2025-10-13T19:13:27Z</dcterms:modified>
  <cp:category>tuition</cp:category>
</cp:coreProperties>
</file>